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I13" i="1"/>
  <c r="E13" i="1"/>
  <c r="E34" i="1" s="1"/>
  <c r="D13" i="1"/>
  <c r="D34" i="1" s="1"/>
  <c r="I54" i="1" l="1"/>
  <c r="I52" i="1"/>
  <c r="J52" i="1"/>
  <c r="J54" i="1"/>
</calcChain>
</file>

<file path=xl/sharedStrings.xml><?xml version="1.0" encoding="utf-8"?>
<sst xmlns="http://schemas.openxmlformats.org/spreadsheetml/2006/main" count="63" uniqueCount="61">
  <si>
    <t>ESTADO DE ACTIVIDADES</t>
  </si>
  <si>
    <t>Del 01 de enero al 31 de diciembre del 2017 y 2016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</si>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</sst>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4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10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0"/>
  <sheetViews>
    <sheetView tabSelected="1" zoomScale="90" zoomScaleNormal="90" workbookViewId="0">
      <selection activeCell="C58" sqref="C58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2017</v>
      </c>
      <c r="E10" s="21">
        <v>2016</v>
      </c>
      <c r="F10" s="22"/>
      <c r="G10" s="20" t="s">
        <v>4</v>
      </c>
      <c r="H10" s="20"/>
      <c r="I10" s="21">
        <v>2017</v>
      </c>
      <c r="J10" s="21">
        <v>2016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3106107.2800000003</v>
      </c>
      <c r="E13" s="37">
        <f>SUM(E14:E21)</f>
        <v>3766920.24</v>
      </c>
      <c r="F13" s="32"/>
      <c r="G13" s="30" t="s">
        <v>8</v>
      </c>
      <c r="H13" s="30"/>
      <c r="I13" s="37">
        <f>SUM(I14:I16)</f>
        <v>49560093.339999996</v>
      </c>
      <c r="J13" s="37">
        <f>SUM(J14:J16)</f>
        <v>43206993.830000006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38579191.219999999</v>
      </c>
      <c r="J14" s="41">
        <v>35307793.200000003</v>
      </c>
      <c r="K14" s="38"/>
    </row>
    <row r="15" spans="1:1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2154394.4700000002</v>
      </c>
      <c r="J15" s="41">
        <v>1971414.78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8826507.6500000004</v>
      </c>
      <c r="J16" s="41">
        <v>5927785.8499999996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1221903.54</v>
      </c>
      <c r="E18" s="45">
        <v>1671979.89</v>
      </c>
      <c r="F18" s="32"/>
      <c r="G18" s="30" t="s">
        <v>17</v>
      </c>
      <c r="H18" s="30"/>
      <c r="I18" s="37">
        <f>SUM(I19:I27)</f>
        <v>356379</v>
      </c>
      <c r="J18" s="37">
        <f>SUM(J19:J27)</f>
        <v>604996</v>
      </c>
      <c r="K18" s="38"/>
    </row>
    <row r="19" spans="1:11" x14ac:dyDescent="0.25">
      <c r="A19" s="39"/>
      <c r="B19" s="40" t="s">
        <v>18</v>
      </c>
      <c r="C19" s="40"/>
      <c r="D19" s="45">
        <v>1884203.74</v>
      </c>
      <c r="E19" s="45">
        <v>2094940.35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5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356379</v>
      </c>
      <c r="J22" s="47">
        <v>604996</v>
      </c>
      <c r="K22" s="38"/>
    </row>
    <row r="23" spans="1:11" ht="29.25" customHeight="1" x14ac:dyDescent="0.25">
      <c r="A23" s="35"/>
      <c r="B23" s="36" t="s">
        <v>25</v>
      </c>
      <c r="C23" s="36"/>
      <c r="D23" s="37">
        <f>SUM(D24:D25)</f>
        <v>48005489.75</v>
      </c>
      <c r="E23" s="37">
        <f>SUM(E24:E25)</f>
        <v>41997777.890000001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27</v>
      </c>
      <c r="C24" s="40"/>
      <c r="D24" s="45">
        <v>15941450.970000001</v>
      </c>
      <c r="E24" s="45">
        <v>12247212.49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29</v>
      </c>
      <c r="C25" s="40"/>
      <c r="D25" s="45">
        <v>32064038.780000001</v>
      </c>
      <c r="E25" s="45">
        <v>29750565.399999999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32</v>
      </c>
      <c r="C27" s="36"/>
      <c r="D27" s="37">
        <f>SUM(D28:D32)</f>
        <v>6.41</v>
      </c>
      <c r="E27" s="37">
        <f>SUM(E28:E32)</f>
        <v>0.68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34</v>
      </c>
      <c r="C28" s="40"/>
      <c r="D28" s="45"/>
      <c r="E28" s="45">
        <v>0.68</v>
      </c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1">
        <v>6.41</v>
      </c>
      <c r="E32" s="41">
        <v>0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48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49"/>
      <c r="B34" s="50" t="s">
        <v>42</v>
      </c>
      <c r="C34" s="50"/>
      <c r="D34" s="51">
        <f>D13+D23+D27</f>
        <v>51111603.439999998</v>
      </c>
      <c r="E34" s="51">
        <f>E13+E23+E27</f>
        <v>45764698.810000002</v>
      </c>
      <c r="F34" s="52"/>
      <c r="G34" s="30" t="s">
        <v>43</v>
      </c>
      <c r="H34" s="30"/>
      <c r="I34" s="53">
        <f>SUM(I35:I39)</f>
        <v>0</v>
      </c>
      <c r="J34" s="53">
        <f>SUM(J35:J39)</f>
        <v>0</v>
      </c>
      <c r="K34" s="38"/>
    </row>
    <row r="35" spans="1:11" x14ac:dyDescent="0.25">
      <c r="A35" s="35"/>
      <c r="B35" s="50"/>
      <c r="C35" s="50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4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4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4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4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4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4"/>
      <c r="B41" s="32"/>
      <c r="C41" s="32"/>
      <c r="D41" s="32"/>
      <c r="E41" s="32"/>
      <c r="F41" s="32"/>
      <c r="G41" s="36" t="s">
        <v>49</v>
      </c>
      <c r="H41" s="36"/>
      <c r="I41" s="53">
        <f>SUM(I42:I47)</f>
        <v>5145795.6500000004</v>
      </c>
      <c r="J41" s="53">
        <f>SUM(J42:J47)</f>
        <v>4974983.6099999994</v>
      </c>
      <c r="K41" s="38"/>
    </row>
    <row r="42" spans="1:11" ht="26.25" customHeight="1" x14ac:dyDescent="0.25">
      <c r="A42" s="54"/>
      <c r="B42" s="32"/>
      <c r="C42" s="32"/>
      <c r="D42" s="32"/>
      <c r="E42" s="32"/>
      <c r="F42" s="32"/>
      <c r="G42" s="46" t="s">
        <v>50</v>
      </c>
      <c r="H42" s="46"/>
      <c r="I42" s="41">
        <v>5145795.6500000004</v>
      </c>
      <c r="J42" s="41">
        <v>4974984.51</v>
      </c>
      <c r="K42" s="38"/>
    </row>
    <row r="43" spans="1:11" x14ac:dyDescent="0.25">
      <c r="A43" s="54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4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4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4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4"/>
      <c r="B47" s="32"/>
      <c r="C47" s="32"/>
      <c r="D47" s="32"/>
      <c r="E47" s="32"/>
      <c r="F47" s="32"/>
      <c r="G47" s="40" t="s">
        <v>55</v>
      </c>
      <c r="H47" s="40"/>
      <c r="I47" s="55">
        <v>0</v>
      </c>
      <c r="J47" s="55">
        <v>-0.9</v>
      </c>
      <c r="K47" s="38"/>
    </row>
    <row r="48" spans="1:11" x14ac:dyDescent="0.25">
      <c r="A48" s="54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4"/>
      <c r="B49" s="32"/>
      <c r="C49" s="32"/>
      <c r="D49" s="32"/>
      <c r="E49" s="32"/>
      <c r="F49" s="32"/>
      <c r="G49" s="36" t="s">
        <v>56</v>
      </c>
      <c r="H49" s="36"/>
      <c r="I49" s="53">
        <f>SUM(I50)</f>
        <v>0</v>
      </c>
      <c r="J49" s="53">
        <f>SUM(J50)</f>
        <v>0</v>
      </c>
      <c r="K49" s="38"/>
    </row>
    <row r="50" spans="1:11" x14ac:dyDescent="0.25">
      <c r="A50" s="54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4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4"/>
      <c r="B52" s="32"/>
      <c r="C52" s="32"/>
      <c r="D52" s="32"/>
      <c r="E52" s="32"/>
      <c r="F52" s="32"/>
      <c r="G52" s="50" t="s">
        <v>58</v>
      </c>
      <c r="H52" s="50"/>
      <c r="I52" s="56">
        <f>I13+I18+I29+I34+I41+I49</f>
        <v>55062267.989999995</v>
      </c>
      <c r="J52" s="56">
        <f>J13+J18+J29+J34+J41+J49</f>
        <v>48786973.440000005</v>
      </c>
      <c r="K52" s="57"/>
    </row>
    <row r="53" spans="1:11" x14ac:dyDescent="0.25">
      <c r="A53" s="54"/>
      <c r="B53" s="32"/>
      <c r="C53" s="32"/>
      <c r="D53" s="32"/>
      <c r="E53" s="32"/>
      <c r="F53" s="32"/>
      <c r="G53" s="58"/>
      <c r="H53" s="58"/>
      <c r="I53" s="44"/>
      <c r="J53" s="44"/>
      <c r="K53" s="57"/>
    </row>
    <row r="54" spans="1:11" x14ac:dyDescent="0.25">
      <c r="A54" s="54"/>
      <c r="B54" s="32"/>
      <c r="C54" s="32"/>
      <c r="D54" s="32"/>
      <c r="E54" s="32"/>
      <c r="F54" s="32"/>
      <c r="G54" s="59" t="s">
        <v>59</v>
      </c>
      <c r="H54" s="59"/>
      <c r="I54" s="60">
        <f>D34-I52</f>
        <v>-3950664.549999997</v>
      </c>
      <c r="J54" s="56">
        <f>E34-J52</f>
        <v>-3022274.6300000027</v>
      </c>
      <c r="K54" s="57"/>
    </row>
    <row r="55" spans="1:11" ht="6" customHeight="1" x14ac:dyDescent="0.25">
      <c r="A55" s="61"/>
      <c r="B55" s="62"/>
      <c r="C55" s="62"/>
      <c r="D55" s="62"/>
      <c r="E55" s="62"/>
      <c r="F55" s="62"/>
      <c r="G55" s="63"/>
      <c r="H55" s="63"/>
      <c r="I55" s="62"/>
      <c r="J55" s="62"/>
      <c r="K55" s="64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2"/>
      <c r="B57" s="65"/>
      <c r="C57" s="66"/>
      <c r="D57" s="67"/>
      <c r="E57" s="67"/>
      <c r="F57" s="62"/>
      <c r="G57" s="68"/>
      <c r="H57" s="69"/>
      <c r="I57" s="67"/>
      <c r="J57" s="67"/>
      <c r="K57" s="62"/>
    </row>
    <row r="58" spans="1:11" ht="6" customHeight="1" x14ac:dyDescent="0.25">
      <c r="A58" s="12"/>
      <c r="B58" s="43"/>
      <c r="C58" s="70"/>
      <c r="D58" s="71"/>
      <c r="E58" s="71"/>
      <c r="F58" s="12"/>
      <c r="G58" s="72"/>
      <c r="H58" s="73"/>
      <c r="I58" s="71"/>
      <c r="J58" s="71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  <row r="60" spans="1:11" ht="52.5" customHeight="1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</row>
  </sheetData>
  <mergeCells count="64">
    <mergeCell ref="G54:H54"/>
    <mergeCell ref="A60:J60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2018-01-29T17:07:33Z</cp:lastPrinted>
  <dcterms:created xsi:type="dcterms:W3CDTF">2018-01-29T17:06:39Z</dcterms:created>
  <dcterms:modified xsi:type="dcterms:W3CDTF">2018-01-29T17:10:32Z</dcterms:modified>
</cp:coreProperties>
</file>